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ID JOBS\Waste Management, Hardeville, SC\Bid FORM\"/>
    </mc:Choice>
  </mc:AlternateContent>
  <workbookProtection lockStructure="1"/>
  <bookViews>
    <workbookView xWindow="0" yWindow="0" windowWidth="15360" windowHeight="6930"/>
  </bookViews>
  <sheets>
    <sheet name="Sheet1" sheetId="1" r:id="rId1"/>
    <sheet name="Sheet2" sheetId="2" r:id="rId2"/>
    <sheet name="Sheet3" sheetId="3" r:id="rId3"/>
  </sheets>
  <definedNames>
    <definedName name="_xlnm.Print_Area" localSheetId="0">Sheet1!$A$1:$G$50</definedName>
  </definedNames>
  <calcPr calcId="152511"/>
</workbook>
</file>

<file path=xl/calcChain.xml><?xml version="1.0" encoding="utf-8"?>
<calcChain xmlns="http://schemas.openxmlformats.org/spreadsheetml/2006/main">
  <c r="G30" i="1" l="1"/>
  <c r="G27" i="1"/>
  <c r="G49" i="1" l="1"/>
  <c r="G15" i="1" l="1"/>
  <c r="G14" i="1"/>
  <c r="G33" i="1"/>
  <c r="G22" i="1"/>
  <c r="G21" i="1"/>
  <c r="G20" i="1"/>
  <c r="G17" i="1"/>
  <c r="G16" i="1"/>
  <c r="G13" i="1"/>
  <c r="G11" i="1"/>
  <c r="G7" i="1"/>
  <c r="A26" i="1"/>
  <c r="A27" i="1" l="1"/>
  <c r="A28" i="1" s="1"/>
  <c r="A29" i="1" s="1"/>
  <c r="A30" i="1" s="1"/>
  <c r="A31" i="1" s="1"/>
  <c r="A32" i="1" s="1"/>
  <c r="A33" i="1" s="1"/>
  <c r="A20" i="1"/>
  <c r="A21" i="1" s="1"/>
  <c r="A22" i="1" s="1"/>
  <c r="A23" i="1" s="1"/>
  <c r="A7" i="1" l="1"/>
  <c r="A8" i="1" s="1"/>
  <c r="A9" i="1" s="1"/>
  <c r="A10" i="1" s="1"/>
  <c r="A11" i="1" s="1"/>
  <c r="A12" i="1" s="1"/>
  <c r="A13" i="1" s="1"/>
  <c r="A14" i="1" s="1"/>
  <c r="A15" i="1" s="1"/>
  <c r="A16" i="1" s="1"/>
  <c r="A17" i="1" s="1"/>
  <c r="G42" i="1" l="1"/>
  <c r="G43" i="1"/>
  <c r="G41" i="1"/>
  <c r="G12" i="1" l="1"/>
  <c r="G10" i="1"/>
  <c r="G9" i="1"/>
  <c r="G8" i="1"/>
  <c r="G6" i="1"/>
  <c r="G19" i="1"/>
  <c r="G48" i="1"/>
  <c r="G47" i="1"/>
  <c r="G26" i="1"/>
  <c r="G25" i="1"/>
  <c r="G23" i="1"/>
  <c r="G34" i="1" l="1"/>
  <c r="G35" i="1" s="1"/>
</calcChain>
</file>

<file path=xl/sharedStrings.xml><?xml version="1.0" encoding="utf-8"?>
<sst xmlns="http://schemas.openxmlformats.org/spreadsheetml/2006/main" count="112" uniqueCount="86">
  <si>
    <t>Item No.</t>
  </si>
  <si>
    <t>Item</t>
  </si>
  <si>
    <t>Description</t>
  </si>
  <si>
    <t>Engineer's Estimate of Material Quantity</t>
  </si>
  <si>
    <t>Unit</t>
  </si>
  <si>
    <t>Unit Cost</t>
  </si>
  <si>
    <t>Total Cost</t>
  </si>
  <si>
    <t>TOTAL BASE PRICE</t>
  </si>
  <si>
    <t>TOTAL CONTRACT AMOUNT</t>
  </si>
  <si>
    <t xml:space="preserve">Additional Work if Ordered by the Engineer/Owner </t>
  </si>
  <si>
    <t>Notes:</t>
  </si>
  <si>
    <t>An Engineer's estimate of quantities is provided for reference only.</t>
  </si>
  <si>
    <t>BID FORM</t>
  </si>
  <si>
    <t>Initial Mobilization/ Demobilization</t>
  </si>
  <si>
    <t>Erosion and Sediment Control</t>
  </si>
  <si>
    <t>Quantities shown are estimated quantities and should be verified by Contractor. If Quantities are found to be inconsistent, Contractor shall notify Owner. Contractor shall provide and use his own quantities.</t>
  </si>
  <si>
    <t>Lump Sum</t>
  </si>
  <si>
    <t>Silt Fence and Other Storm Water Controls</t>
  </si>
  <si>
    <t>Items Not Included in Contract (All below geosynthetics quantities are installed quantities).</t>
  </si>
  <si>
    <t>Alternatives/Options:</t>
  </si>
  <si>
    <t>Item Description</t>
  </si>
  <si>
    <t>Material Quantity</t>
  </si>
  <si>
    <t>Permanent Grassing</t>
  </si>
  <si>
    <t>Item shall include all matting and grassing over areas placed at permit grades during construction and at completion of construction as required by the specifications and the NPDES permit.  No payment shall be made for regrassing areas during each phase of construction.</t>
  </si>
  <si>
    <t>HARDEEVILLE HAULING FACILITY</t>
  </si>
  <si>
    <t>Site Development</t>
  </si>
  <si>
    <t>Storm Water Management</t>
  </si>
  <si>
    <t>NPDES monitoring and reporting in accordance with SC regulatory requirements.</t>
  </si>
  <si>
    <t>Office and Maintenance Facility</t>
  </si>
  <si>
    <t>Site Grading</t>
  </si>
  <si>
    <t>Clearing and grubbing</t>
  </si>
  <si>
    <t>Contractor shall clear and grub the site to the limits of disturbance shown on the plans. Item shall include burning debris created by clearing.</t>
  </si>
  <si>
    <t>Acres</t>
  </si>
  <si>
    <t>Concrete Paving</t>
  </si>
  <si>
    <t>Gravel Pavement</t>
  </si>
  <si>
    <t>Item shall include materials and placement of heavy-duty asphalt paving to the limits shown on the plans and per the specifications.</t>
  </si>
  <si>
    <t>Employee Parking - Light-Duty Paving</t>
  </si>
  <si>
    <t>Entrance Road - Heavy-Duty Paving</t>
  </si>
  <si>
    <t>Construct gravel surface for container storage as shown on the contract drawings. Contractor shall purchase all materials.</t>
  </si>
  <si>
    <t>LS</t>
  </si>
  <si>
    <t>Item shall include materials and placement of concrete paving in areas shown on the plans and per the specifications. Contract shall include striping and parking blocks.</t>
  </si>
  <si>
    <t>LF</t>
  </si>
  <si>
    <t>Natural Gas</t>
  </si>
  <si>
    <t>Stormwater Pond Outlets</t>
  </si>
  <si>
    <t>Item includes material and installation of Ponds 1, 2, and 3 outlets.</t>
  </si>
  <si>
    <t>Stormwater Drainage System</t>
  </si>
  <si>
    <t>Contractor shall provide materials and install stormwater inlets, conveyance pipe and discharge structures in Ponds 1, 2, and 3.</t>
  </si>
  <si>
    <t>US- 17 Deceleration Lane</t>
  </si>
  <si>
    <t>Item includes traffic control, grading, stormwater improvements, and paving of the deceleration lane to the DOT right-of-way line as shown on the plans and specifications.</t>
  </si>
  <si>
    <t>Concrete Foundtion and Slab</t>
  </si>
  <si>
    <t>Steel building</t>
  </si>
  <si>
    <t>Overhead crane</t>
  </si>
  <si>
    <t>CNG Fueling station</t>
  </si>
  <si>
    <t>Owner Supplied</t>
  </si>
  <si>
    <t>each</t>
  </si>
  <si>
    <t>Site security system</t>
  </si>
  <si>
    <t>Electricity</t>
  </si>
  <si>
    <t>Building sidewalks and landscaping</t>
  </si>
  <si>
    <t>Water distribution system</t>
  </si>
  <si>
    <t>2-in. Sanitary Sewer Force Main</t>
  </si>
  <si>
    <t>Contractor shall install all piping, manholes, pump station, oil/water separator and 2 in. PVC sanitary sewer force main. Contractor shall connect to the force main located along US-17.</t>
  </si>
  <si>
    <t>SY</t>
  </si>
  <si>
    <t xml:space="preserve">Item shall include site grading per the plans and specifications. Suitable soil for site grading shall be obtained from the storm water ponds and compacted into a dense subgrade beneath all buildings, pads, and paving.  </t>
  </si>
  <si>
    <t>Removal of excess soils from the grading process.</t>
  </si>
  <si>
    <t>Item shall include materials and placement of areas defined as light-duty asphalt paving on the plans and per the specifications. Contract shall include striping and parking blocks.</t>
  </si>
  <si>
    <t>SCE&amp;G is responsible for installing electricity to the power transfomers adjacent to the proposed building and CNG compressor. Contactor shall install and connect power to building  and install conduits and electricity to proposed parking lot lighting locations.</t>
  </si>
  <si>
    <t xml:space="preserve">SCE&amp;G is responsible for intalling natural gas to the proposed meter location. Contractor shall install gas to the building (CNG fueling by others). </t>
  </si>
  <si>
    <t xml:space="preserve">Contractor shall prevent uncontrolled sediment runoff into undisturbed areas and wetlands by installing and maintaining silt fence and other controls per the ESCP plan for the duration of the project.  </t>
  </si>
  <si>
    <t>Item includes excavation and installation of all concrete foundations, slabs, floors, drains and conduits required per the plans and speciications</t>
  </si>
  <si>
    <t>Item includes supply and erection of steel structure and all enclosures per the plans and specifications.</t>
  </si>
  <si>
    <t>Interior Finish and mechanical</t>
  </si>
  <si>
    <t>Owner shall supply all cables and installation of the computer network and phone system. Work shall be conducted subsequent to interior framing and prior to dry walling.</t>
  </si>
  <si>
    <t>Computer network and phone system</t>
  </si>
  <si>
    <t>Owner shall supply all cables and installation of a security system that includes cameras, connection to fire department, and access entry. Work shall be conducted subsequent to interior framing and prior to dry walling.</t>
  </si>
  <si>
    <t>Owner will install CNG compressor, generator, supply lines and truck fueling rack/docks.</t>
  </si>
  <si>
    <t>Item shall include all sidewalks around the building and an allowance for landscaping.</t>
  </si>
  <si>
    <t>Item includes supply and installation of explosive gas monitoring equipment, automation of vents and doors, and control panel.</t>
  </si>
  <si>
    <t>Maintenance bay exposive gas monitoring and automated ventilation system</t>
  </si>
  <si>
    <t>Contractor shall supply and install a 10-ton bridge craine and hoist manufactured by Florida Handling Systems (FHS, Inc.), or equivalent system approved by owner.</t>
  </si>
  <si>
    <t>Item includes all interior finish for the office and maintenance areas, HVAC, lighting, air lines, compressors, fire system, fluid supply lines, reels, etc that are indicated on the construction plans.</t>
  </si>
  <si>
    <t>Contractor shall install a 8-in. and 6 in. PVC water line and associated valves and hydrants from the main water line located on US-17 to within 2 ft. of the proposed building</t>
  </si>
  <si>
    <t>Contractor to supply and install Rotary HDC 50/60 truck lift.</t>
  </si>
  <si>
    <t>BCY</t>
  </si>
  <si>
    <t>Each</t>
  </si>
  <si>
    <t>Contractor to supply and install Etowah Chemicals drive-thru Touchless Wash wth the Alkota Cleaning Systems waste water system (CSF-20).</t>
  </si>
  <si>
    <t xml:space="preserve">Item shall include  mobilization and demobilization of equipment, manpower, and materials for the project.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</si>
</sst>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_(* #,##0_);_(* \(#,##0\);_(* &quot;-&quot;??_);_(@_)"/>
    <numFmt numFmtId="166" formatCode="[$-409]mmmm\ d\,\ yyyy;@"/>
  </numFmts>
  <fonts count="15" x14ac:knownFonts="1">
    <font>
      <sz val="11"/>
      <color theme="1"/>
      <name val="Calibri"/>
      <family val="2"/>
      <scheme val="minor"/>
    </font>
    <font>
      <b/>
      <sz val="12"/>
      <name val="Times New Roman"/>
      <family val="1"/>
    </font>
    <font>
      <sz val="10"/>
      <name val="Times New Roman"/>
      <family val="1"/>
    </font>
    <font>
      <b/>
      <sz val="10"/>
      <name val="Times New Roman"/>
      <family val="1"/>
    </font>
    <font>
      <b/>
      <i/>
      <sz val="11"/>
      <name val="Times New Roman"/>
      <family val="1"/>
    </font>
    <font>
      <sz val="11"/>
      <color indexed="8"/>
      <name val="Calibri"/>
      <family val="2"/>
    </font>
    <font>
      <b/>
      <sz val="11"/>
      <color indexed="8"/>
      <name val="Calibri"/>
      <family val="2"/>
    </font>
    <font>
      <sz val="11"/>
      <color indexed="8"/>
      <name val="Times New Roman"/>
      <family val="1"/>
    </font>
    <font>
      <sz val="10"/>
      <color indexed="8"/>
      <name val="Times New Roman"/>
      <family val="1"/>
    </font>
    <font>
      <i/>
      <sz val="11"/>
      <color indexed="8"/>
      <name val="Times New Roman"/>
      <family val="1"/>
    </font>
    <font>
      <b/>
      <sz val="10"/>
      <color indexed="8"/>
      <name val="Times New Roman"/>
      <family val="1"/>
    </font>
    <font>
      <sz val="11"/>
      <name val="Calibri"/>
      <family val="2"/>
    </font>
    <font>
      <sz val="12"/>
      <color indexed="8"/>
      <name val="Times New Roman"/>
      <family val="1"/>
    </font>
    <font>
      <b/>
      <i/>
      <sz val="11"/>
      <color indexed="8"/>
      <name val="Times New Roman"/>
      <family val="1"/>
    </font>
    <font>
      <sz val="8"/>
      <name val="Calibri"/>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88">
    <xf numFmtId="0" fontId="0" fillId="0" borderId="0" xfId="0"/>
    <xf numFmtId="0" fontId="0" fillId="0" borderId="0" xfId="0" applyProtection="1"/>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wrapText="1"/>
    </xf>
    <xf numFmtId="0" fontId="8" fillId="0" borderId="1" xfId="0" applyFont="1" applyBorder="1" applyAlignment="1" applyProtection="1">
      <alignment horizontal="right"/>
    </xf>
    <xf numFmtId="0" fontId="0" fillId="0" borderId="0" xfId="0" applyBorder="1" applyProtection="1"/>
    <xf numFmtId="0" fontId="9" fillId="0" borderId="0" xfId="0" applyFont="1" applyBorder="1" applyAlignment="1" applyProtection="1">
      <alignment vertical="center" wrapText="1"/>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8" fillId="0" borderId="0" xfId="0" applyFont="1" applyBorder="1" applyAlignment="1" applyProtection="1"/>
    <xf numFmtId="164" fontId="8" fillId="2" borderId="1" xfId="0" applyNumberFormat="1" applyFont="1" applyFill="1" applyBorder="1" applyAlignment="1" applyProtection="1"/>
    <xf numFmtId="0" fontId="8" fillId="0" borderId="0" xfId="0" applyFont="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3" fontId="2" fillId="0" borderId="1" xfId="0" applyNumberFormat="1" applyFont="1" applyBorder="1" applyAlignment="1" applyProtection="1">
      <alignment horizontal="right"/>
    </xf>
    <xf numFmtId="0" fontId="2" fillId="0" borderId="1" xfId="0" applyFont="1" applyBorder="1" applyAlignment="1" applyProtection="1">
      <alignment horizontal="right"/>
    </xf>
    <xf numFmtId="0" fontId="2" fillId="0" borderId="1" xfId="0" applyFont="1" applyBorder="1" applyAlignment="1" applyProtection="1">
      <alignment vertical="center" wrapText="1"/>
    </xf>
    <xf numFmtId="0" fontId="2" fillId="0" borderId="2" xfId="0" applyFont="1" applyBorder="1" applyAlignment="1" applyProtection="1">
      <alignment vertical="center" wrapText="1"/>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alignment vertical="center" wrapText="1"/>
    </xf>
    <xf numFmtId="165" fontId="2" fillId="0" borderId="1" xfId="1" applyNumberFormat="1" applyFont="1" applyBorder="1" applyAlignment="1" applyProtection="1">
      <alignment horizontal="right"/>
    </xf>
    <xf numFmtId="164" fontId="0" fillId="2" borderId="0" xfId="0" applyNumberFormat="1" applyFill="1" applyBorder="1" applyAlignment="1" applyProtection="1">
      <alignment vertical="center"/>
    </xf>
    <xf numFmtId="0" fontId="3" fillId="0" borderId="0" xfId="0" applyFont="1" applyBorder="1" applyAlignment="1" applyProtection="1">
      <alignment vertical="center" wrapText="1"/>
    </xf>
    <xf numFmtId="0" fontId="11" fillId="0" borderId="0" xfId="0" applyFont="1" applyBorder="1" applyAlignment="1" applyProtection="1">
      <alignment vertical="center"/>
    </xf>
    <xf numFmtId="164" fontId="6" fillId="2" borderId="0" xfId="0" applyNumberFormat="1" applyFont="1" applyFill="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165" fontId="8" fillId="0" borderId="1" xfId="1" applyNumberFormat="1" applyFont="1" applyBorder="1" applyAlignment="1" applyProtection="1"/>
    <xf numFmtId="0" fontId="2" fillId="0" borderId="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0" fillId="0" borderId="0" xfId="0" applyAlignment="1" applyProtection="1">
      <alignment horizontal="center" vertical="center"/>
    </xf>
    <xf numFmtId="0" fontId="12" fillId="0" borderId="0" xfId="0" applyFont="1" applyAlignment="1" applyProtection="1">
      <alignment horizontal="center" vertical="center"/>
    </xf>
    <xf numFmtId="3" fontId="2" fillId="0" borderId="1" xfId="0" applyNumberFormat="1" applyFont="1" applyFill="1" applyBorder="1" applyAlignment="1" applyProtection="1">
      <alignment horizontal="right"/>
    </xf>
    <xf numFmtId="0" fontId="7" fillId="0" borderId="1" xfId="0" applyFont="1" applyFill="1" applyBorder="1" applyAlignment="1" applyProtection="1">
      <alignment horizontal="center" vertical="center" wrapText="1"/>
    </xf>
    <xf numFmtId="164" fontId="8" fillId="0" borderId="1" xfId="0" applyNumberFormat="1" applyFont="1" applyFill="1" applyBorder="1" applyAlignment="1" applyProtection="1">
      <protection locked="0"/>
    </xf>
    <xf numFmtId="164" fontId="8" fillId="0" borderId="1" xfId="0" applyNumberFormat="1" applyFont="1" applyFill="1" applyBorder="1" applyAlignment="1" applyProtection="1">
      <alignment horizontal="left"/>
      <protection locked="0"/>
    </xf>
    <xf numFmtId="0" fontId="10"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vertical="center" wrapText="1"/>
    </xf>
    <xf numFmtId="0" fontId="0" fillId="0" borderId="0" xfId="0" applyFill="1" applyProtection="1"/>
    <xf numFmtId="165" fontId="8" fillId="0" borderId="1" xfId="1" applyNumberFormat="1" applyFont="1" applyFill="1" applyBorder="1" applyAlignment="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right"/>
    </xf>
    <xf numFmtId="164" fontId="8" fillId="0" borderId="1" xfId="0" applyNumberFormat="1" applyFont="1" applyFill="1" applyBorder="1" applyAlignment="1" applyProtection="1">
      <alignment horizontal="left"/>
    </xf>
    <xf numFmtId="0" fontId="8" fillId="0" borderId="2" xfId="0" applyFont="1" applyBorder="1" applyAlignment="1" applyProtection="1">
      <alignment horizontal="center" vertical="center" wrapText="1"/>
    </xf>
    <xf numFmtId="0" fontId="8" fillId="0" borderId="2" xfId="0" applyFont="1" applyBorder="1" applyAlignment="1" applyProtection="1">
      <alignment horizontal="left" wrapText="1"/>
    </xf>
    <xf numFmtId="165" fontId="8" fillId="0" borderId="2" xfId="1" applyNumberFormat="1" applyFont="1" applyFill="1" applyBorder="1" applyAlignment="1" applyProtection="1"/>
    <xf numFmtId="0" fontId="8" fillId="0" borderId="2" xfId="0" applyFont="1" applyBorder="1" applyAlignment="1" applyProtection="1">
      <alignment horizontal="right"/>
    </xf>
    <xf numFmtId="164" fontId="8" fillId="0" borderId="2" xfId="0" applyNumberFormat="1" applyFont="1" applyFill="1" applyBorder="1" applyAlignment="1" applyProtection="1">
      <protection locked="0"/>
    </xf>
    <xf numFmtId="164" fontId="8" fillId="0" borderId="1" xfId="0" applyNumberFormat="1" applyFont="1" applyFill="1" applyBorder="1" applyAlignment="1" applyProtection="1">
      <alignment horizontal="right"/>
      <protection locked="0"/>
    </xf>
    <xf numFmtId="164" fontId="8" fillId="2" borderId="1" xfId="0" applyNumberFormat="1" applyFont="1" applyFill="1" applyBorder="1" applyAlignment="1" applyProtection="1">
      <alignment horizontal="right"/>
    </xf>
    <xf numFmtId="164" fontId="8" fillId="0" borderId="2" xfId="0" applyNumberFormat="1" applyFont="1" applyFill="1" applyBorder="1" applyAlignment="1" applyProtection="1">
      <alignment horizontal="center"/>
    </xf>
    <xf numFmtId="164" fontId="8" fillId="0" borderId="1" xfId="0" applyNumberFormat="1" applyFont="1" applyBorder="1" applyAlignment="1" applyProtection="1">
      <alignment horizontal="right"/>
    </xf>
    <xf numFmtId="0" fontId="10" fillId="3" borderId="2"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1" fontId="1" fillId="4" borderId="0" xfId="0" applyNumberFormat="1" applyFont="1" applyFill="1" applyAlignment="1" applyProtection="1">
      <alignment horizontal="center"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3" fillId="4" borderId="2" xfId="0" applyFont="1" applyFill="1" applyBorder="1" applyAlignment="1" applyProtection="1">
      <alignment horizontal="left" vertical="center"/>
    </xf>
    <xf numFmtId="0" fontId="13" fillId="4" borderId="3"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8" fillId="0" borderId="0" xfId="0" applyFont="1" applyBorder="1" applyAlignment="1" applyProtection="1">
      <alignment vertical="center" wrapText="1"/>
    </xf>
    <xf numFmtId="0" fontId="0" fillId="0" borderId="0" xfId="0" applyBorder="1" applyAlignment="1" applyProtection="1">
      <alignment vertical="center" wrapText="1"/>
    </xf>
    <xf numFmtId="166" fontId="1" fillId="4" borderId="0" xfId="0" applyNumberFormat="1" applyFont="1" applyFill="1" applyAlignment="1" applyProtection="1">
      <alignment horizontal="center" vertical="center" wrapText="1"/>
    </xf>
    <xf numFmtId="0" fontId="4" fillId="4" borderId="2"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view="pageBreakPreview" topLeftCell="A7" zoomScaleNormal="80" zoomScaleSheetLayoutView="100" workbookViewId="0">
      <selection activeCell="C10" sqref="C10"/>
    </sheetView>
  </sheetViews>
  <sheetFormatPr defaultColWidth="9.140625" defaultRowHeight="15" x14ac:dyDescent="0.25"/>
  <cols>
    <col min="1" max="1" width="9.140625" style="38"/>
    <col min="2" max="2" width="16" style="38" customWidth="1"/>
    <col min="3" max="3" width="30.7109375" style="1" customWidth="1"/>
    <col min="4" max="4" width="18" style="1" customWidth="1"/>
    <col min="5" max="5" width="18.28515625" style="1" customWidth="1"/>
    <col min="6" max="6" width="15.7109375" style="47" customWidth="1"/>
    <col min="7" max="7" width="16.28515625" style="1" customWidth="1"/>
    <col min="8" max="16384" width="9.140625" style="1"/>
  </cols>
  <sheetData>
    <row r="1" spans="1:8" ht="15.75" x14ac:dyDescent="0.25">
      <c r="A1" s="69" t="s">
        <v>12</v>
      </c>
      <c r="B1" s="69"/>
      <c r="C1" s="69"/>
      <c r="D1" s="69"/>
      <c r="E1" s="69"/>
      <c r="F1" s="69"/>
      <c r="G1" s="69"/>
    </row>
    <row r="2" spans="1:8" ht="15.75" x14ac:dyDescent="0.25">
      <c r="A2" s="69" t="s">
        <v>24</v>
      </c>
      <c r="B2" s="69"/>
      <c r="C2" s="69"/>
      <c r="D2" s="69"/>
      <c r="E2" s="69"/>
      <c r="F2" s="69"/>
      <c r="G2" s="69"/>
    </row>
    <row r="3" spans="1:8" ht="15.75" x14ac:dyDescent="0.25">
      <c r="A3" s="84"/>
      <c r="B3" s="84"/>
      <c r="C3" s="84"/>
      <c r="D3" s="84"/>
      <c r="E3" s="84"/>
      <c r="F3" s="84"/>
      <c r="G3" s="84"/>
    </row>
    <row r="4" spans="1:8" ht="44.25" customHeight="1" x14ac:dyDescent="0.25">
      <c r="A4" s="2" t="s">
        <v>0</v>
      </c>
      <c r="B4" s="2" t="s">
        <v>1</v>
      </c>
      <c r="C4" s="2" t="s">
        <v>2</v>
      </c>
      <c r="D4" s="2" t="s">
        <v>3</v>
      </c>
      <c r="E4" s="2" t="s">
        <v>4</v>
      </c>
      <c r="F4" s="41" t="s">
        <v>5</v>
      </c>
      <c r="G4" s="2" t="s">
        <v>6</v>
      </c>
    </row>
    <row r="5" spans="1:8" x14ac:dyDescent="0.25">
      <c r="A5" s="73" t="s">
        <v>25</v>
      </c>
      <c r="B5" s="74"/>
      <c r="C5" s="74"/>
      <c r="D5" s="74"/>
      <c r="E5" s="74"/>
      <c r="F5" s="74"/>
      <c r="G5" s="75"/>
    </row>
    <row r="6" spans="1:8" ht="84" customHeight="1" x14ac:dyDescent="0.25">
      <c r="A6" s="3">
        <v>1</v>
      </c>
      <c r="B6" s="4" t="s">
        <v>13</v>
      </c>
      <c r="C6" s="5" t="s">
        <v>85</v>
      </c>
      <c r="D6" s="34">
        <v>1</v>
      </c>
      <c r="E6" s="6" t="s">
        <v>16</v>
      </c>
      <c r="F6" s="42"/>
      <c r="G6" s="13">
        <f>F6*D6</f>
        <v>0</v>
      </c>
      <c r="H6" s="7"/>
    </row>
    <row r="7" spans="1:8" ht="70.5" customHeight="1" x14ac:dyDescent="0.25">
      <c r="A7" s="3">
        <f>A6+1</f>
        <v>2</v>
      </c>
      <c r="B7" s="4" t="s">
        <v>30</v>
      </c>
      <c r="C7" s="5" t="s">
        <v>31</v>
      </c>
      <c r="D7" s="34">
        <v>14</v>
      </c>
      <c r="E7" s="6" t="s">
        <v>32</v>
      </c>
      <c r="F7" s="42"/>
      <c r="G7" s="13">
        <f>F7*D7</f>
        <v>0</v>
      </c>
      <c r="H7" s="7"/>
    </row>
    <row r="8" spans="1:8" ht="96.75" customHeight="1" x14ac:dyDescent="0.25">
      <c r="A8" s="3">
        <f t="shared" ref="A8:A17" si="0">A7+1</f>
        <v>3</v>
      </c>
      <c r="B8" s="4" t="s">
        <v>29</v>
      </c>
      <c r="C8" s="5" t="s">
        <v>62</v>
      </c>
      <c r="D8" s="34">
        <v>1</v>
      </c>
      <c r="E8" s="6" t="s">
        <v>16</v>
      </c>
      <c r="F8" s="42"/>
      <c r="G8" s="13">
        <f t="shared" ref="G8:G12" si="1">F8*D8</f>
        <v>0</v>
      </c>
    </row>
    <row r="9" spans="1:8" ht="69.75" customHeight="1" x14ac:dyDescent="0.25">
      <c r="A9" s="3">
        <f t="shared" si="0"/>
        <v>4</v>
      </c>
      <c r="B9" s="4" t="s">
        <v>33</v>
      </c>
      <c r="C9" s="5" t="s">
        <v>40</v>
      </c>
      <c r="D9" s="34">
        <v>12826</v>
      </c>
      <c r="E9" s="6" t="s">
        <v>61</v>
      </c>
      <c r="F9" s="42"/>
      <c r="G9" s="13">
        <f t="shared" si="1"/>
        <v>0</v>
      </c>
    </row>
    <row r="10" spans="1:8" ht="60.75" customHeight="1" x14ac:dyDescent="0.25">
      <c r="A10" s="3">
        <f t="shared" si="0"/>
        <v>5</v>
      </c>
      <c r="B10" s="35" t="s">
        <v>37</v>
      </c>
      <c r="C10" s="5" t="s">
        <v>35</v>
      </c>
      <c r="D10" s="48">
        <v>3635</v>
      </c>
      <c r="E10" s="6" t="s">
        <v>61</v>
      </c>
      <c r="F10" s="42"/>
      <c r="G10" s="13">
        <f t="shared" si="1"/>
        <v>0</v>
      </c>
    </row>
    <row r="11" spans="1:8" ht="86.25" customHeight="1" x14ac:dyDescent="0.25">
      <c r="A11" s="3">
        <f t="shared" si="0"/>
        <v>6</v>
      </c>
      <c r="B11" s="53" t="s">
        <v>36</v>
      </c>
      <c r="C11" s="5" t="s">
        <v>64</v>
      </c>
      <c r="D11" s="55">
        <v>5920</v>
      </c>
      <c r="E11" s="56" t="s">
        <v>61</v>
      </c>
      <c r="F11" s="57"/>
      <c r="G11" s="13">
        <f>F11*D11</f>
        <v>0</v>
      </c>
    </row>
    <row r="12" spans="1:8" ht="66" customHeight="1" x14ac:dyDescent="0.25">
      <c r="A12" s="3">
        <f t="shared" si="0"/>
        <v>7</v>
      </c>
      <c r="B12" s="53" t="s">
        <v>34</v>
      </c>
      <c r="C12" s="54" t="s">
        <v>38</v>
      </c>
      <c r="D12" s="55">
        <v>4789</v>
      </c>
      <c r="E12" s="56" t="s">
        <v>61</v>
      </c>
      <c r="F12" s="57"/>
      <c r="G12" s="13">
        <f t="shared" si="1"/>
        <v>0</v>
      </c>
    </row>
    <row r="13" spans="1:8" ht="81.75" customHeight="1" x14ac:dyDescent="0.25">
      <c r="A13" s="3">
        <f t="shared" si="0"/>
        <v>8</v>
      </c>
      <c r="B13" s="53" t="s">
        <v>47</v>
      </c>
      <c r="C13" s="54" t="s">
        <v>48</v>
      </c>
      <c r="D13" s="55">
        <v>1</v>
      </c>
      <c r="E13" s="56" t="s">
        <v>39</v>
      </c>
      <c r="F13" s="57"/>
      <c r="G13" s="13">
        <f>F13*D13</f>
        <v>0</v>
      </c>
    </row>
    <row r="14" spans="1:8" ht="68.25" customHeight="1" x14ac:dyDescent="0.25">
      <c r="A14" s="3">
        <f t="shared" si="0"/>
        <v>9</v>
      </c>
      <c r="B14" s="53" t="s">
        <v>42</v>
      </c>
      <c r="C14" s="54" t="s">
        <v>66</v>
      </c>
      <c r="D14" s="55">
        <v>1</v>
      </c>
      <c r="E14" s="56" t="s">
        <v>39</v>
      </c>
      <c r="F14" s="57"/>
      <c r="G14" s="13">
        <f>F14*D14</f>
        <v>0</v>
      </c>
    </row>
    <row r="15" spans="1:8" ht="90.75" customHeight="1" x14ac:dyDescent="0.25">
      <c r="A15" s="3">
        <f t="shared" si="0"/>
        <v>10</v>
      </c>
      <c r="B15" s="53" t="s">
        <v>56</v>
      </c>
      <c r="C15" s="54" t="s">
        <v>65</v>
      </c>
      <c r="D15" s="55">
        <v>1</v>
      </c>
      <c r="E15" s="56" t="s">
        <v>39</v>
      </c>
      <c r="F15" s="57"/>
      <c r="G15" s="13">
        <f>F15*D15</f>
        <v>0</v>
      </c>
    </row>
    <row r="16" spans="1:8" ht="66" customHeight="1" x14ac:dyDescent="0.25">
      <c r="A16" s="3">
        <f t="shared" si="0"/>
        <v>11</v>
      </c>
      <c r="B16" s="4" t="s">
        <v>59</v>
      </c>
      <c r="C16" s="5" t="s">
        <v>60</v>
      </c>
      <c r="D16" s="48">
        <v>1</v>
      </c>
      <c r="E16" s="6" t="s">
        <v>39</v>
      </c>
      <c r="F16" s="42"/>
      <c r="G16" s="13">
        <f>F16*D16</f>
        <v>0</v>
      </c>
    </row>
    <row r="17" spans="1:10" ht="66" customHeight="1" x14ac:dyDescent="0.25">
      <c r="A17" s="3">
        <f t="shared" si="0"/>
        <v>12</v>
      </c>
      <c r="B17" s="4" t="s">
        <v>58</v>
      </c>
      <c r="C17" s="5" t="s">
        <v>80</v>
      </c>
      <c r="D17" s="48">
        <v>1924</v>
      </c>
      <c r="E17" s="6" t="s">
        <v>41</v>
      </c>
      <c r="F17" s="42"/>
      <c r="G17" s="13">
        <f>F17*D17</f>
        <v>0</v>
      </c>
    </row>
    <row r="18" spans="1:10" ht="15" customHeight="1" x14ac:dyDescent="0.25">
      <c r="A18" s="76" t="s">
        <v>14</v>
      </c>
      <c r="B18" s="77"/>
      <c r="C18" s="77"/>
      <c r="D18" s="77"/>
      <c r="E18" s="77"/>
      <c r="F18" s="77"/>
      <c r="G18" s="78"/>
      <c r="H18" s="8"/>
      <c r="I18" s="8"/>
      <c r="J18" s="8"/>
    </row>
    <row r="19" spans="1:10" ht="60.75" customHeight="1" x14ac:dyDescent="0.25">
      <c r="A19" s="15">
        <v>13</v>
      </c>
      <c r="B19" s="16" t="s">
        <v>26</v>
      </c>
      <c r="C19" s="19" t="s">
        <v>27</v>
      </c>
      <c r="D19" s="18">
        <v>1</v>
      </c>
      <c r="E19" s="18" t="s">
        <v>39</v>
      </c>
      <c r="F19" s="58"/>
      <c r="G19" s="13">
        <f t="shared" ref="G19:G23" si="2">D19*F19</f>
        <v>0</v>
      </c>
      <c r="H19" s="9"/>
      <c r="I19" s="9"/>
    </row>
    <row r="20" spans="1:10" ht="80.25" customHeight="1" x14ac:dyDescent="0.25">
      <c r="A20" s="3">
        <f t="shared" ref="A20:A23" si="3">A19+1</f>
        <v>14</v>
      </c>
      <c r="B20" s="16" t="s">
        <v>17</v>
      </c>
      <c r="C20" s="49" t="s">
        <v>67</v>
      </c>
      <c r="D20" s="18">
        <v>4383</v>
      </c>
      <c r="E20" s="18" t="s">
        <v>41</v>
      </c>
      <c r="F20" s="58"/>
      <c r="G20" s="13">
        <f>F20*D20</f>
        <v>0</v>
      </c>
      <c r="H20" s="9"/>
      <c r="I20" s="9"/>
    </row>
    <row r="21" spans="1:10" ht="55.5" customHeight="1" x14ac:dyDescent="0.25">
      <c r="A21" s="3">
        <f t="shared" si="3"/>
        <v>15</v>
      </c>
      <c r="B21" s="16" t="s">
        <v>43</v>
      </c>
      <c r="C21" s="49" t="s">
        <v>44</v>
      </c>
      <c r="D21" s="18">
        <v>3</v>
      </c>
      <c r="E21" s="18" t="s">
        <v>54</v>
      </c>
      <c r="F21" s="58"/>
      <c r="G21" s="13">
        <f>F21*D21</f>
        <v>0</v>
      </c>
      <c r="H21" s="9"/>
      <c r="I21" s="9"/>
    </row>
    <row r="22" spans="1:10" ht="55.5" customHeight="1" x14ac:dyDescent="0.25">
      <c r="A22" s="3">
        <f t="shared" si="3"/>
        <v>16</v>
      </c>
      <c r="B22" s="16" t="s">
        <v>45</v>
      </c>
      <c r="C22" s="49" t="s">
        <v>46</v>
      </c>
      <c r="D22" s="18">
        <v>9</v>
      </c>
      <c r="E22" s="18" t="s">
        <v>54</v>
      </c>
      <c r="F22" s="58"/>
      <c r="G22" s="13">
        <f>F22*D22</f>
        <v>0</v>
      </c>
      <c r="H22" s="9"/>
      <c r="I22" s="9"/>
    </row>
    <row r="23" spans="1:10" ht="110.25" customHeight="1" x14ac:dyDescent="0.25">
      <c r="A23" s="3">
        <f t="shared" si="3"/>
        <v>17</v>
      </c>
      <c r="B23" s="16" t="s">
        <v>22</v>
      </c>
      <c r="C23" s="49" t="s">
        <v>23</v>
      </c>
      <c r="D23" s="18">
        <v>36500</v>
      </c>
      <c r="E23" s="18" t="s">
        <v>61</v>
      </c>
      <c r="F23" s="58"/>
      <c r="G23" s="59">
        <f t="shared" si="2"/>
        <v>0</v>
      </c>
      <c r="H23" s="9"/>
      <c r="I23" s="9"/>
    </row>
    <row r="24" spans="1:10" x14ac:dyDescent="0.25">
      <c r="A24" s="85" t="s">
        <v>28</v>
      </c>
      <c r="B24" s="86"/>
      <c r="C24" s="86"/>
      <c r="D24" s="86"/>
      <c r="E24" s="86"/>
      <c r="F24" s="86"/>
      <c r="G24" s="87"/>
      <c r="H24" s="10"/>
    </row>
    <row r="25" spans="1:10" ht="131.25" customHeight="1" x14ac:dyDescent="0.25">
      <c r="A25" s="15">
        <v>19</v>
      </c>
      <c r="B25" s="35" t="s">
        <v>49</v>
      </c>
      <c r="C25" s="19" t="s">
        <v>68</v>
      </c>
      <c r="D25" s="17">
        <v>1</v>
      </c>
      <c r="E25" s="18" t="s">
        <v>16</v>
      </c>
      <c r="F25" s="58"/>
      <c r="G25" s="59">
        <f>D25*F25</f>
        <v>0</v>
      </c>
    </row>
    <row r="26" spans="1:10" ht="52.5" customHeight="1" x14ac:dyDescent="0.25">
      <c r="A26" s="3">
        <f t="shared" ref="A26:A33" si="4">A25+1</f>
        <v>20</v>
      </c>
      <c r="B26" s="35" t="s">
        <v>50</v>
      </c>
      <c r="C26" s="19" t="s">
        <v>69</v>
      </c>
      <c r="D26" s="17">
        <v>1</v>
      </c>
      <c r="E26" s="18" t="s">
        <v>16</v>
      </c>
      <c r="F26" s="58"/>
      <c r="G26" s="59">
        <f t="shared" ref="G26" si="5">D26*F26</f>
        <v>0</v>
      </c>
    </row>
    <row r="27" spans="1:10" ht="86.25" customHeight="1" x14ac:dyDescent="0.25">
      <c r="A27" s="3">
        <f t="shared" si="4"/>
        <v>21</v>
      </c>
      <c r="B27" s="35" t="s">
        <v>70</v>
      </c>
      <c r="C27" s="19" t="s">
        <v>79</v>
      </c>
      <c r="D27" s="17">
        <v>1</v>
      </c>
      <c r="E27" s="18" t="s">
        <v>16</v>
      </c>
      <c r="F27" s="58"/>
      <c r="G27" s="59">
        <f t="shared" ref="G27" si="6">D27*F27</f>
        <v>0</v>
      </c>
    </row>
    <row r="28" spans="1:10" ht="82.5" customHeight="1" x14ac:dyDescent="0.25">
      <c r="A28" s="3">
        <f t="shared" si="4"/>
        <v>22</v>
      </c>
      <c r="B28" s="35" t="s">
        <v>72</v>
      </c>
      <c r="C28" s="19" t="s">
        <v>71</v>
      </c>
      <c r="D28" s="17"/>
      <c r="E28" s="18"/>
      <c r="F28" s="58"/>
      <c r="G28" s="59" t="s">
        <v>53</v>
      </c>
    </row>
    <row r="29" spans="1:10" ht="88.5" customHeight="1" x14ac:dyDescent="0.25">
      <c r="A29" s="3">
        <f t="shared" si="4"/>
        <v>23</v>
      </c>
      <c r="B29" s="35" t="s">
        <v>55</v>
      </c>
      <c r="C29" s="19" t="s">
        <v>73</v>
      </c>
      <c r="D29" s="17"/>
      <c r="E29" s="18"/>
      <c r="F29" s="58"/>
      <c r="G29" s="59" t="s">
        <v>53</v>
      </c>
    </row>
    <row r="30" spans="1:10" ht="66" customHeight="1" x14ac:dyDescent="0.25">
      <c r="A30" s="3">
        <f t="shared" si="4"/>
        <v>24</v>
      </c>
      <c r="B30" s="35" t="s">
        <v>51</v>
      </c>
      <c r="C30" s="19" t="s">
        <v>78</v>
      </c>
      <c r="D30" s="17">
        <v>1</v>
      </c>
      <c r="E30" s="18" t="s">
        <v>54</v>
      </c>
      <c r="F30" s="58"/>
      <c r="G30" s="59">
        <f t="shared" ref="G30" si="7">D30*F30</f>
        <v>0</v>
      </c>
    </row>
    <row r="31" spans="1:10" ht="38.25" x14ac:dyDescent="0.25">
      <c r="A31" s="3">
        <f t="shared" si="4"/>
        <v>25</v>
      </c>
      <c r="B31" s="35" t="s">
        <v>52</v>
      </c>
      <c r="C31" s="19" t="s">
        <v>74</v>
      </c>
      <c r="D31" s="26">
        <v>1</v>
      </c>
      <c r="E31" s="18" t="s">
        <v>54</v>
      </c>
      <c r="F31" s="58"/>
      <c r="G31" s="59" t="s">
        <v>53</v>
      </c>
    </row>
    <row r="32" spans="1:10" ht="68.25" customHeight="1" x14ac:dyDescent="0.25">
      <c r="A32" s="3">
        <f t="shared" si="4"/>
        <v>26</v>
      </c>
      <c r="B32" s="35" t="s">
        <v>77</v>
      </c>
      <c r="C32" s="19" t="s">
        <v>76</v>
      </c>
      <c r="D32" s="18">
        <v>1</v>
      </c>
      <c r="E32" s="18" t="s">
        <v>54</v>
      </c>
      <c r="F32" s="58"/>
      <c r="G32" s="59" t="s">
        <v>53</v>
      </c>
    </row>
    <row r="33" spans="1:9" ht="50.25" customHeight="1" x14ac:dyDescent="0.25">
      <c r="A33" s="3">
        <f t="shared" si="4"/>
        <v>27</v>
      </c>
      <c r="B33" s="16" t="s">
        <v>57</v>
      </c>
      <c r="C33" s="19" t="s">
        <v>75</v>
      </c>
      <c r="D33" s="18">
        <v>1</v>
      </c>
      <c r="E33" s="18" t="s">
        <v>16</v>
      </c>
      <c r="F33" s="58"/>
      <c r="G33" s="13">
        <f>F33*D33</f>
        <v>0</v>
      </c>
    </row>
    <row r="34" spans="1:9" x14ac:dyDescent="0.25">
      <c r="A34" s="21"/>
      <c r="B34" s="36"/>
      <c r="C34" s="28" t="s">
        <v>7</v>
      </c>
      <c r="D34" s="29"/>
      <c r="E34" s="22"/>
      <c r="F34" s="44"/>
      <c r="G34" s="30">
        <f>SUM(G6:G12,G19:G23,G25:G32)</f>
        <v>0</v>
      </c>
    </row>
    <row r="35" spans="1:9" s="7" customFormat="1" x14ac:dyDescent="0.25">
      <c r="A35" s="23"/>
      <c r="B35" s="36"/>
      <c r="C35" s="28" t="s">
        <v>8</v>
      </c>
      <c r="D35" s="29"/>
      <c r="E35" s="24"/>
      <c r="F35" s="44"/>
      <c r="G35" s="30">
        <f>G34</f>
        <v>0</v>
      </c>
    </row>
    <row r="36" spans="1:9" s="7" customFormat="1" x14ac:dyDescent="0.25">
      <c r="A36" s="31" t="s">
        <v>10</v>
      </c>
      <c r="B36" s="32"/>
      <c r="C36" s="33"/>
      <c r="D36" s="33"/>
      <c r="E36" s="9"/>
      <c r="F36" s="45"/>
      <c r="G36" s="9"/>
      <c r="H36" s="9"/>
      <c r="I36" s="9"/>
    </row>
    <row r="37" spans="1:9" s="7" customFormat="1" ht="25.5" customHeight="1" x14ac:dyDescent="0.25">
      <c r="A37" s="31">
        <v>1</v>
      </c>
      <c r="B37" s="82" t="s">
        <v>15</v>
      </c>
      <c r="C37" s="83"/>
      <c r="D37" s="83"/>
      <c r="E37" s="83"/>
      <c r="F37" s="83"/>
      <c r="G37" s="83"/>
      <c r="H37" s="25"/>
      <c r="I37" s="25"/>
    </row>
    <row r="38" spans="1:9" s="7" customFormat="1" x14ac:dyDescent="0.25">
      <c r="A38" s="31">
        <v>2</v>
      </c>
      <c r="B38" s="82" t="s">
        <v>11</v>
      </c>
      <c r="C38" s="82"/>
      <c r="D38" s="82"/>
      <c r="E38" s="82"/>
      <c r="F38" s="82"/>
      <c r="G38" s="82"/>
      <c r="H38" s="25"/>
      <c r="I38" s="25"/>
    </row>
    <row r="39" spans="1:9" ht="10.5" customHeight="1" x14ac:dyDescent="0.25">
      <c r="A39" s="21"/>
      <c r="B39" s="36"/>
      <c r="C39" s="28"/>
      <c r="D39" s="29"/>
      <c r="E39" s="22"/>
      <c r="F39" s="44"/>
      <c r="G39" s="27"/>
    </row>
    <row r="40" spans="1:9" x14ac:dyDescent="0.25">
      <c r="A40" s="79" t="s">
        <v>9</v>
      </c>
      <c r="B40" s="80"/>
      <c r="C40" s="80"/>
      <c r="D40" s="80"/>
      <c r="E40" s="80"/>
      <c r="F40" s="80"/>
      <c r="G40" s="81"/>
      <c r="H40" s="11"/>
      <c r="I40" s="11"/>
    </row>
    <row r="41" spans="1:9" x14ac:dyDescent="0.25">
      <c r="A41" s="15">
        <v>24</v>
      </c>
      <c r="B41" s="16"/>
      <c r="C41" s="20"/>
      <c r="D41" s="18"/>
      <c r="E41" s="18"/>
      <c r="F41" s="60"/>
      <c r="G41" s="61">
        <f>F41*D41</f>
        <v>0</v>
      </c>
    </row>
    <row r="42" spans="1:9" x14ac:dyDescent="0.25">
      <c r="A42" s="15">
        <v>25</v>
      </c>
      <c r="B42" s="16"/>
      <c r="C42" s="20"/>
      <c r="D42" s="18"/>
      <c r="E42" s="18"/>
      <c r="F42" s="60"/>
      <c r="G42" s="61">
        <f>F42*D42</f>
        <v>0</v>
      </c>
    </row>
    <row r="43" spans="1:9" x14ac:dyDescent="0.25">
      <c r="A43" s="15">
        <v>26</v>
      </c>
      <c r="B43" s="16"/>
      <c r="C43" s="20"/>
      <c r="D43" s="18"/>
      <c r="E43" s="18"/>
      <c r="F43" s="60"/>
      <c r="G43" s="61">
        <f t="shared" ref="G43" si="8">F43*D43</f>
        <v>0</v>
      </c>
      <c r="H43" s="7"/>
    </row>
    <row r="44" spans="1:9" x14ac:dyDescent="0.25">
      <c r="A44" s="70" t="s">
        <v>18</v>
      </c>
      <c r="B44" s="71"/>
      <c r="C44" s="71"/>
      <c r="D44" s="71"/>
      <c r="E44" s="71"/>
      <c r="F44" s="71"/>
      <c r="G44" s="72"/>
      <c r="H44" s="11"/>
      <c r="I44" s="11"/>
    </row>
    <row r="45" spans="1:9" ht="19.5" customHeight="1" x14ac:dyDescent="0.25">
      <c r="A45" s="62" t="s">
        <v>19</v>
      </c>
      <c r="B45" s="63"/>
      <c r="C45" s="63"/>
      <c r="D45" s="63"/>
      <c r="E45" s="63"/>
      <c r="F45" s="63"/>
      <c r="G45" s="64"/>
      <c r="H45" s="11"/>
      <c r="I45" s="11"/>
    </row>
    <row r="46" spans="1:9" ht="19.5" customHeight="1" x14ac:dyDescent="0.25">
      <c r="A46" s="41" t="s">
        <v>0</v>
      </c>
      <c r="B46" s="67" t="s">
        <v>20</v>
      </c>
      <c r="C46" s="68"/>
      <c r="D46" s="41" t="s">
        <v>21</v>
      </c>
      <c r="E46" s="41" t="s">
        <v>4</v>
      </c>
      <c r="F46" s="41" t="s">
        <v>5</v>
      </c>
      <c r="G46" s="41" t="s">
        <v>6</v>
      </c>
      <c r="H46" s="7"/>
      <c r="I46" s="12"/>
    </row>
    <row r="47" spans="1:9" ht="29.25" customHeight="1" x14ac:dyDescent="0.25">
      <c r="A47" s="50">
        <v>101</v>
      </c>
      <c r="B47" s="65" t="s">
        <v>63</v>
      </c>
      <c r="C47" s="66"/>
      <c r="D47" s="51">
        <v>16000</v>
      </c>
      <c r="E47" s="51" t="s">
        <v>82</v>
      </c>
      <c r="F47" s="43"/>
      <c r="G47" s="52">
        <f>D47*F47</f>
        <v>0</v>
      </c>
      <c r="H47" s="9"/>
      <c r="I47" s="9"/>
    </row>
    <row r="48" spans="1:9" ht="45" customHeight="1" x14ac:dyDescent="0.25">
      <c r="A48" s="50">
        <v>102</v>
      </c>
      <c r="B48" s="65" t="s">
        <v>81</v>
      </c>
      <c r="C48" s="66"/>
      <c r="D48" s="40">
        <v>2</v>
      </c>
      <c r="E48" s="51" t="s">
        <v>83</v>
      </c>
      <c r="F48" s="43"/>
      <c r="G48" s="52">
        <f>D48*F48</f>
        <v>0</v>
      </c>
      <c r="H48" s="9"/>
      <c r="I48" s="9"/>
    </row>
    <row r="49" spans="1:9" ht="48.75" customHeight="1" x14ac:dyDescent="0.25">
      <c r="A49" s="50">
        <v>103</v>
      </c>
      <c r="B49" s="65" t="s">
        <v>84</v>
      </c>
      <c r="C49" s="66"/>
      <c r="D49" s="40">
        <v>1</v>
      </c>
      <c r="E49" s="51" t="s">
        <v>83</v>
      </c>
      <c r="F49" s="43"/>
      <c r="G49" s="52">
        <f>D49*F49</f>
        <v>0</v>
      </c>
      <c r="H49" s="9"/>
      <c r="I49" s="9"/>
    </row>
    <row r="50" spans="1:9" ht="29.25" customHeight="1" x14ac:dyDescent="0.25">
      <c r="A50" s="50">
        <v>104</v>
      </c>
      <c r="B50" s="65"/>
      <c r="C50" s="66"/>
      <c r="D50" s="51"/>
      <c r="E50" s="51"/>
      <c r="F50" s="43"/>
      <c r="G50" s="52"/>
      <c r="H50" s="9"/>
      <c r="I50" s="9"/>
    </row>
    <row r="51" spans="1:9" x14ac:dyDescent="0.25">
      <c r="A51" s="37"/>
      <c r="B51" s="37"/>
      <c r="C51" s="14"/>
      <c r="D51" s="14"/>
      <c r="E51" s="14"/>
      <c r="F51" s="46"/>
      <c r="G51" s="14"/>
      <c r="H51" s="14"/>
      <c r="I51" s="14"/>
    </row>
    <row r="52" spans="1:9" ht="15.75" x14ac:dyDescent="0.25">
      <c r="A52" s="39"/>
    </row>
  </sheetData>
  <sheetProtection selectLockedCells="1"/>
  <mergeCells count="16">
    <mergeCell ref="A1:G1"/>
    <mergeCell ref="A44:G44"/>
    <mergeCell ref="A5:G5"/>
    <mergeCell ref="A18:G18"/>
    <mergeCell ref="A40:G40"/>
    <mergeCell ref="B37:G37"/>
    <mergeCell ref="A2:G2"/>
    <mergeCell ref="A3:G3"/>
    <mergeCell ref="A24:G24"/>
    <mergeCell ref="B38:G38"/>
    <mergeCell ref="A45:G45"/>
    <mergeCell ref="B47:C47"/>
    <mergeCell ref="B48:C48"/>
    <mergeCell ref="B50:C50"/>
    <mergeCell ref="B46:C46"/>
    <mergeCell ref="B49:C49"/>
  </mergeCells>
  <phoneticPr fontId="14" type="noConversion"/>
  <printOptions horizontalCentered="1"/>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Christie Walden</dc:creator>
  <cp:lastModifiedBy>Leigh Shaw</cp:lastModifiedBy>
  <cp:lastPrinted>2017-03-03T12:04:53Z</cp:lastPrinted>
  <dcterms:created xsi:type="dcterms:W3CDTF">2011-04-22T13:48:47Z</dcterms:created>
  <dcterms:modified xsi:type="dcterms:W3CDTF">2017-11-16T14:42:08Z</dcterms:modified>
</cp:coreProperties>
</file>